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40" yWindow="460" windowWidth="29880" windowHeight="16020" tabRatio="500" activeTab="0"/>
  </bookViews>
  <sheets>
    <sheet name="Marketing Budget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<sst xmlns="http://schemas.openxmlformats.org/spreadsheetml/2006/main" count="29" uniqueCount="26">
  <si>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CRE Marketing Budget</t>
  </si>
  <si>
    <t>Photography</t>
  </si>
  <si>
    <t>Website</t>
  </si>
  <si>
    <t>Press</t>
  </si>
  <si>
    <t>Social Media</t>
  </si>
  <si>
    <t>CRE Listing Sites</t>
  </si>
  <si>
    <t>Ad Spend</t>
  </si>
  <si>
    <t>Email Marketing</t>
  </si>
  <si>
    <t>Print Materials</t>
  </si>
  <si>
    <t>Drone Aerials</t>
  </si>
  <si>
    <t>Video Production</t>
  </si>
  <si>
    <t>Events</t>
  </si>
  <si>
    <t>Broker Events</t>
  </si>
  <si>
    <t>Lunches</t>
  </si>
  <si>
    <t>Creative Materials</t>
  </si>
  <si>
    <t>% of total</t>
  </si>
  <si>
    <t>Total</t>
  </si>
  <si>
    <t>CRM</t>
  </si>
  <si>
    <t>Advertising</t>
  </si>
  <si>
    <t>Budget forecast</t>
  </si>
  <si>
    <t>Actual spent</t>
  </si>
  <si>
    <t>% variation</t>
  </si>
  <si>
    <t>BUDGET</t>
  </si>
  <si>
    <t>ACTUAL SPENT</t>
  </si>
  <si>
    <t>% Variation</t>
  </si>
  <si>
    <t>Tech / Tools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</si>
</sst>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&quot;$&quot;* #,##0.00_-;\-&quot;$&quot;* #,##0.00_-;_-&quot;$&quot;* &quot;-&quot;??_-;_-@_-"/>
    <numFmt numFmtId="173" formatCode="_-&quot;$&quot;* #,##0_-;\-&quot;$&quot;* #,##0_-;_-&quot;$&quot;* &quot;-&quot;??_-;_-@_-"/>
    <numFmt numFmtId="174" formatCode="0.0%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2"/>
      <color indexed="15"/>
      <name val="Calibri"/>
      <family val="2"/>
    </font>
    <font>
      <u val="single"/>
      <sz val="12"/>
      <color indexed="30"/>
      <name val="Calibri"/>
      <family val="2"/>
    </font>
    <font>
      <b/>
      <sz val="14"/>
      <color indexed="8"/>
      <name val="Calibri"/>
      <family val="2"/>
    </font>
    <font>
      <sz val="9.2"/>
      <color indexed="8"/>
      <name val="Calibri"/>
      <family val="2"/>
    </font>
    <font>
      <b/>
      <sz val="11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9" fillId="2" borderId="10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17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173" fontId="52" fillId="33" borderId="0" xfId="44" applyNumberFormat="1" applyFont="1" applyFill="1" applyAlignment="1">
      <alignment/>
    </xf>
    <xf numFmtId="0" fontId="52" fillId="33" borderId="0" xfId="0" applyFont="1" applyFill="1" applyAlignment="1">
      <alignment/>
    </xf>
    <xf numFmtId="173" fontId="52" fillId="0" borderId="0" xfId="44" applyNumberFormat="1" applyFont="1" applyAlignment="1">
      <alignment/>
    </xf>
    <xf numFmtId="174" fontId="52" fillId="0" borderId="0" xfId="59" applyNumberFormat="1" applyFont="1" applyAlignment="1">
      <alignment/>
    </xf>
    <xf numFmtId="9" fontId="52" fillId="0" borderId="0" xfId="59" applyFont="1" applyAlignment="1">
      <alignment/>
    </xf>
    <xf numFmtId="0" fontId="53" fillId="0" borderId="0" xfId="0" applyFont="1" applyAlignment="1">
      <alignment horizontal="right"/>
    </xf>
    <xf numFmtId="173" fontId="53" fillId="0" borderId="0" xfId="44" applyNumberFormat="1" applyFont="1" applyAlignment="1">
      <alignment/>
    </xf>
    <xf numFmtId="174" fontId="53" fillId="0" borderId="0" xfId="59" applyNumberFormat="1" applyFont="1" applyAlignment="1">
      <alignment/>
    </xf>
    <xf numFmtId="174" fontId="52" fillId="33" borderId="0" xfId="59" applyNumberFormat="1" applyFont="1" applyFill="1" applyAlignment="1">
      <alignment/>
    </xf>
    <xf numFmtId="173" fontId="53" fillId="0" borderId="0" xfId="0" applyNumberFormat="1" applyFont="1" applyAlignment="1">
      <alignment/>
    </xf>
    <xf numFmtId="9" fontId="54" fillId="0" borderId="0" xfId="59" applyFont="1" applyAlignment="1">
      <alignment horizontal="center"/>
    </xf>
    <xf numFmtId="0" fontId="30" fillId="2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Marketing Budget Breakdown</a:t>
            </a:r>
          </a:p>
        </c:rich>
      </c:tx>
      <c:layout>
        <c:manualLayout>
          <c:xMode val="factor"/>
          <c:yMode val="factor"/>
          <c:x val="-0.002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475"/>
          <c:y val="0.1815"/>
          <c:w val="0.339"/>
          <c:h val="0.584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8237E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479EE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('Marketing Budget'!$A$8,'Marketing Budget'!$A$15,'Marketing Budget'!$A$21,'Marketing Budget'!$A$28)</c:f>
              <c:strCache/>
            </c:strRef>
          </c:cat>
          <c:val>
            <c:numRef>
              <c:f>('Marketing Budget'!$C$13,'Marketing Budget'!$C$19,'Marketing Budget'!$C$26,'Marketing Budget'!$C$31)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75"/>
          <c:y val="0.8975"/>
          <c:w val="0.75075"/>
          <c:h val="0.0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6</xdr:row>
      <xdr:rowOff>200025</xdr:rowOff>
    </xdr:from>
    <xdr:to>
      <xdr:col>11</xdr:col>
      <xdr:colOff>438150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6181725" y="1762125"/>
        <a:ext cx="46386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120" zoomScaleNormal="120" zoomScalePageLayoutView="0" workbookViewId="0" topLeftCell="A1">
      <selection activeCell="F10" sqref="F10"/>
    </sheetView>
  </sheetViews>
  <sheetFormatPr defaultColWidth="11.00390625" defaultRowHeight="15.75"/>
  <cols>
    <col min="1" max="1" width="19.00390625" style="0" bestFit="1" customWidth="1"/>
    <col min="2" max="2" width="15.875" style="0" customWidth="1"/>
    <col min="4" max="4" width="13.375" style="0" customWidth="1"/>
  </cols>
  <sheetData>
    <row r="1" spans="1:3" ht="42" customHeight="1">
      <c r="A1" s="1" t="s">
        <v>0</v>
      </c>
      <c r="B1" s="2"/>
      <c r="C1" s="2"/>
    </row>
    <row r="3" spans="1:2" s="5" customFormat="1" ht="16.5">
      <c r="A3" s="3" t="s">
        <v>22</v>
      </c>
      <c r="B3" s="4">
        <f>B13+B19+B26+B31</f>
        <v>64000</v>
      </c>
    </row>
    <row r="4" spans="1:2" s="5" customFormat="1" ht="16.5">
      <c r="A4" s="3" t="s">
        <v>23</v>
      </c>
      <c r="B4" s="4">
        <f>D13+D19+D26+D31</f>
        <v>62300</v>
      </c>
    </row>
    <row r="5" spans="1:2" s="5" customFormat="1" ht="16.5">
      <c r="A5" s="3" t="s">
        <v>24</v>
      </c>
      <c r="B5" s="19">
        <f>B4/B3-1</f>
        <v>-0.026562500000000044</v>
      </c>
    </row>
    <row r="6" s="5" customFormat="1" ht="15.75"/>
    <row r="7" spans="1:5" s="5" customFormat="1" ht="15.75">
      <c r="A7" s="6"/>
      <c r="B7" s="20" t="s">
        <v>19</v>
      </c>
      <c r="C7" s="7" t="s">
        <v>15</v>
      </c>
      <c r="D7" s="20" t="s">
        <v>20</v>
      </c>
      <c r="E7" s="7" t="s">
        <v>21</v>
      </c>
    </row>
    <row r="8" spans="1:5" s="5" customFormat="1" ht="15.75">
      <c r="A8" s="8" t="s">
        <v>14</v>
      </c>
      <c r="B8" s="9"/>
      <c r="C8" s="9"/>
      <c r="D8" s="10"/>
      <c r="E8" s="10"/>
    </row>
    <row r="9" spans="1:5" s="5" customFormat="1" ht="15.75">
      <c r="A9" s="6" t="s">
        <v>1</v>
      </c>
      <c r="B9" s="11">
        <v>800</v>
      </c>
      <c r="C9" s="12">
        <f>B9/$B$3</f>
        <v>0.0125</v>
      </c>
      <c r="D9" s="11">
        <v>800</v>
      </c>
      <c r="E9" s="13">
        <f>D9/B9-1</f>
        <v>0</v>
      </c>
    </row>
    <row r="10" spans="1:5" s="5" customFormat="1" ht="15.75">
      <c r="A10" s="6" t="s">
        <v>9</v>
      </c>
      <c r="B10" s="11">
        <v>2000</v>
      </c>
      <c r="C10" s="12">
        <f aca="true" t="shared" si="0" ref="C10:C31">B10/$B$3</f>
        <v>0.03125</v>
      </c>
      <c r="D10" s="11">
        <v>2000</v>
      </c>
      <c r="E10" s="13">
        <f>D10/B10-1</f>
        <v>0</v>
      </c>
    </row>
    <row r="11" spans="1:5" s="5" customFormat="1" ht="15.75">
      <c r="A11" s="6" t="s">
        <v>10</v>
      </c>
      <c r="B11" s="11">
        <v>15000</v>
      </c>
      <c r="C11" s="12">
        <f t="shared" si="0"/>
        <v>0.234375</v>
      </c>
      <c r="D11" s="11">
        <v>14500</v>
      </c>
      <c r="E11" s="13">
        <f>D11/B11-1</f>
        <v>-0.033333333333333326</v>
      </c>
    </row>
    <row r="12" spans="1:5" s="5" customFormat="1" ht="15.75">
      <c r="A12" s="6" t="s">
        <v>8</v>
      </c>
      <c r="B12" s="11">
        <v>3000</v>
      </c>
      <c r="C12" s="12">
        <f t="shared" si="0"/>
        <v>0.046875</v>
      </c>
      <c r="D12" s="11">
        <v>3000</v>
      </c>
      <c r="E12" s="13">
        <f>D12/B12-1</f>
        <v>0</v>
      </c>
    </row>
    <row r="13" spans="1:5" s="5" customFormat="1" ht="15.75">
      <c r="A13" s="14" t="s">
        <v>16</v>
      </c>
      <c r="B13" s="15">
        <f>SUM(B9:B12)</f>
        <v>20800</v>
      </c>
      <c r="C13" s="16">
        <f t="shared" si="0"/>
        <v>0.325</v>
      </c>
      <c r="D13" s="15">
        <f>SUM(D9:D12)</f>
        <v>20300</v>
      </c>
      <c r="E13" s="13">
        <f>D13/B13-1</f>
        <v>-0.024038461538461564</v>
      </c>
    </row>
    <row r="14" spans="1:5" s="5" customFormat="1" ht="15.75">
      <c r="A14" s="6"/>
      <c r="B14" s="11"/>
      <c r="C14" s="12"/>
      <c r="D14" s="6"/>
      <c r="E14" s="6"/>
    </row>
    <row r="15" spans="1:5" s="5" customFormat="1" ht="15.75">
      <c r="A15" s="8" t="s">
        <v>25</v>
      </c>
      <c r="B15" s="9"/>
      <c r="C15" s="9"/>
      <c r="D15" s="9"/>
      <c r="E15" s="9"/>
    </row>
    <row r="16" spans="1:5" s="5" customFormat="1" ht="15.75">
      <c r="A16" s="6" t="s">
        <v>2</v>
      </c>
      <c r="B16" s="11">
        <v>8500</v>
      </c>
      <c r="C16" s="12">
        <f t="shared" si="0"/>
        <v>0.1328125</v>
      </c>
      <c r="D16" s="11">
        <v>7800</v>
      </c>
      <c r="E16" s="13">
        <f>D16/B16-1</f>
        <v>-0.08235294117647063</v>
      </c>
    </row>
    <row r="17" spans="1:5" s="5" customFormat="1" ht="15.75">
      <c r="A17" s="6" t="s">
        <v>7</v>
      </c>
      <c r="B17" s="11">
        <v>600</v>
      </c>
      <c r="C17" s="12">
        <f t="shared" si="0"/>
        <v>0.009375</v>
      </c>
      <c r="D17" s="11">
        <v>600</v>
      </c>
      <c r="E17" s="13">
        <f>D17/B17-1</f>
        <v>0</v>
      </c>
    </row>
    <row r="18" spans="1:5" s="5" customFormat="1" ht="15.75">
      <c r="A18" s="6" t="s">
        <v>17</v>
      </c>
      <c r="B18" s="11">
        <v>600</v>
      </c>
      <c r="C18" s="12">
        <f t="shared" si="0"/>
        <v>0.009375</v>
      </c>
      <c r="D18" s="11">
        <v>600</v>
      </c>
      <c r="E18" s="13">
        <f>D18/B18-1</f>
        <v>0</v>
      </c>
    </row>
    <row r="19" spans="1:5" s="5" customFormat="1" ht="15.75">
      <c r="A19" s="14" t="s">
        <v>16</v>
      </c>
      <c r="B19" s="15">
        <f>SUM(B16:B18)</f>
        <v>9700</v>
      </c>
      <c r="C19" s="16">
        <f t="shared" si="0"/>
        <v>0.1515625</v>
      </c>
      <c r="D19" s="15">
        <f>SUM(D16:D18)</f>
        <v>9000</v>
      </c>
      <c r="E19" s="13">
        <f>D19/B19-1</f>
        <v>-0.07216494845360821</v>
      </c>
    </row>
    <row r="20" spans="1:5" s="5" customFormat="1" ht="15.75">
      <c r="A20" s="6"/>
      <c r="B20" s="11"/>
      <c r="C20" s="12"/>
      <c r="D20" s="6"/>
      <c r="E20" s="6"/>
    </row>
    <row r="21" spans="1:5" s="5" customFormat="1" ht="15.75">
      <c r="A21" s="8" t="s">
        <v>18</v>
      </c>
      <c r="B21" s="9"/>
      <c r="C21" s="17"/>
      <c r="D21" s="17"/>
      <c r="E21" s="17"/>
    </row>
    <row r="22" spans="1:5" s="5" customFormat="1" ht="15.75">
      <c r="A22" s="6" t="s">
        <v>6</v>
      </c>
      <c r="B22" s="11">
        <v>10000</v>
      </c>
      <c r="C22" s="12">
        <f t="shared" si="0"/>
        <v>0.15625</v>
      </c>
      <c r="D22" s="11">
        <v>9500</v>
      </c>
      <c r="E22" s="13">
        <f>D22/B22-1</f>
        <v>-0.050000000000000044</v>
      </c>
    </row>
    <row r="23" spans="1:5" s="5" customFormat="1" ht="15.75">
      <c r="A23" s="6" t="s">
        <v>3</v>
      </c>
      <c r="B23" s="11">
        <v>4500</v>
      </c>
      <c r="C23" s="12">
        <f t="shared" si="0"/>
        <v>0.0703125</v>
      </c>
      <c r="D23" s="11">
        <v>4500</v>
      </c>
      <c r="E23" s="13">
        <f>D23/B23-1</f>
        <v>0</v>
      </c>
    </row>
    <row r="24" spans="1:5" s="5" customFormat="1" ht="15.75">
      <c r="A24" s="6" t="s">
        <v>4</v>
      </c>
      <c r="B24" s="11">
        <v>2000</v>
      </c>
      <c r="C24" s="12">
        <f t="shared" si="0"/>
        <v>0.03125</v>
      </c>
      <c r="D24" s="11">
        <v>2000</v>
      </c>
      <c r="E24" s="13">
        <f>D24/B24-1</f>
        <v>0</v>
      </c>
    </row>
    <row r="25" spans="1:5" s="5" customFormat="1" ht="15.75">
      <c r="A25" s="6" t="s">
        <v>5</v>
      </c>
      <c r="B25" s="11">
        <v>3000</v>
      </c>
      <c r="C25" s="12">
        <f t="shared" si="0"/>
        <v>0.046875</v>
      </c>
      <c r="D25" s="11">
        <v>3500</v>
      </c>
      <c r="E25" s="13">
        <f>D25/B25-1</f>
        <v>0.16666666666666674</v>
      </c>
    </row>
    <row r="26" spans="1:5" s="5" customFormat="1" ht="15.75">
      <c r="A26" s="14" t="s">
        <v>16</v>
      </c>
      <c r="B26" s="15">
        <f>SUM(B22:B25)</f>
        <v>19500</v>
      </c>
      <c r="C26" s="16">
        <f t="shared" si="0"/>
        <v>0.3046875</v>
      </c>
      <c r="D26" s="15">
        <f>SUM(D22:D25)</f>
        <v>19500</v>
      </c>
      <c r="E26" s="13">
        <f>D26/B26-1</f>
        <v>0</v>
      </c>
    </row>
    <row r="27" spans="1:5" s="5" customFormat="1" ht="15.75">
      <c r="A27" s="6"/>
      <c r="B27" s="6"/>
      <c r="C27" s="12"/>
      <c r="D27" s="6"/>
      <c r="E27" s="6"/>
    </row>
    <row r="28" spans="1:5" s="5" customFormat="1" ht="15.75">
      <c r="A28" s="8" t="s">
        <v>11</v>
      </c>
      <c r="B28" s="10"/>
      <c r="C28" s="17"/>
      <c r="D28" s="17"/>
      <c r="E28" s="17"/>
    </row>
    <row r="29" spans="1:5" s="5" customFormat="1" ht="15.75">
      <c r="A29" s="6" t="s">
        <v>12</v>
      </c>
      <c r="B29" s="11">
        <v>12000</v>
      </c>
      <c r="C29" s="12">
        <f t="shared" si="0"/>
        <v>0.1875</v>
      </c>
      <c r="D29" s="11">
        <v>11500</v>
      </c>
      <c r="E29" s="13">
        <f>D29/B29-1</f>
        <v>-0.04166666666666663</v>
      </c>
    </row>
    <row r="30" spans="1:5" s="5" customFormat="1" ht="15.75">
      <c r="A30" s="6" t="s">
        <v>13</v>
      </c>
      <c r="B30" s="11">
        <v>2000</v>
      </c>
      <c r="C30" s="12">
        <f t="shared" si="0"/>
        <v>0.03125</v>
      </c>
      <c r="D30" s="11">
        <v>2000</v>
      </c>
      <c r="E30" s="13">
        <f>D30/B30-1</f>
        <v>0</v>
      </c>
    </row>
    <row r="31" spans="1:5" s="5" customFormat="1" ht="15.75">
      <c r="A31" s="14" t="s">
        <v>16</v>
      </c>
      <c r="B31" s="18">
        <f>SUM(B29:B30)</f>
        <v>14000</v>
      </c>
      <c r="C31" s="16">
        <f t="shared" si="0"/>
        <v>0.21875</v>
      </c>
      <c r="D31" s="15">
        <f>SUM(D29:D30)</f>
        <v>13500</v>
      </c>
      <c r="E31" s="13">
        <f>D31/B31-1</f>
        <v>-0.0357142857142857</v>
      </c>
    </row>
  </sheetData>
  <sheetProtection/>
  <mergeCells count="1">
    <mergeCell ref="A1:C1"/>
  </mergeCells>
  <conditionalFormatting sqref="E9:E13 E16:E19">
    <cfRule type="cellIs" priority="9" dxfId="8" operator="lessThan">
      <formula>0</formula>
    </cfRule>
    <cfRule type="cellIs" priority="10" dxfId="9" operator="greaterThan">
      <formula>0</formula>
    </cfRule>
  </conditionalFormatting>
  <conditionalFormatting sqref="E22:E26">
    <cfRule type="cellIs" priority="5" dxfId="8" operator="lessThan">
      <formula>0</formula>
    </cfRule>
    <cfRule type="cellIs" priority="6" dxfId="9" operator="greaterThan">
      <formula>0</formula>
    </cfRule>
  </conditionalFormatting>
  <conditionalFormatting sqref="E29:E31">
    <cfRule type="cellIs" priority="3" dxfId="8" operator="lessThan">
      <formula>0</formula>
    </cfRule>
    <cfRule type="cellIs" priority="4" dxfId="9" operator="greaterThan">
      <formula>0</formula>
    </cfRule>
  </conditionalFormatting>
  <conditionalFormatting sqref="B5">
    <cfRule type="cellIs" priority="1" dxfId="8" operator="lessThan">
      <formula>0</formula>
    </cfRule>
    <cfRule type="cellIs" priority="2" dxfId="9" operator="greaterThan">
      <formula>0</formula>
    </cfRule>
  </conditionalFormatting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Neska Husar</cp:lastModifiedBy>
  <dcterms:created xsi:type="dcterms:W3CDTF">2017-07-04T12:35:26Z</dcterms:created>
  <dcterms:modified xsi:type="dcterms:W3CDTF">2019-02-11T14:51:20Z</dcterms:modified>
  <cp:category/>
  <cp:version/>
  <cp:contentType/>
  <cp:contentStatus/>
</cp:coreProperties>
</file>